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38F4D69E-35E5-4BE5-91AC-81F886A2A3B3}" xr6:coauthVersionLast="36" xr6:coauthVersionMax="36" xr10:uidLastSave="{00000000-0000-0000-0000-000000000000}"/>
  <bookViews>
    <workbookView xWindow="0" yWindow="0" windowWidth="28800" windowHeight="1098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<sst xmlns="http://schemas.openxmlformats.org/spreadsheetml/2006/main" count="85" uniqueCount="85">
  <si>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</si>
  <si>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</si>
  <si>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</si>
  <si>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</si>
  <si>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</si>
  <si>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</si>
  <si>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</si>
  <si>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</si>
  <si>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</si>
  <si>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</si>
  <si>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</si>
  <si>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</si>
  <si>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</si>
  <si>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</si>
  <si>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</si>
  <si>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</si>
  <si>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</si>
  <si>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</si>
  <si>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</si>
  <si>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</si>
  <si>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</si>
  <si>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</si>
  <si>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</si>
  <si>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</si>
  <si>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</si>
  <si>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</si>
  <si>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</si>
  <si>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</si>
  <si>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</si>
  <si>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</si>
  <si>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</si>
  <si>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</si>
  <si>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</si>
  <si>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</si>
  <si>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</si>
  <si>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</si>
  <si>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</si>
  <si>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</si>
  <si>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</si>
  <si>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</si>
  <si>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</si>
  <si>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</si>
  <si>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</si>
  <si>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</si>
  <si>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</si>
  <si>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</si>
  <si>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</si>
  <si>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</si>
  <si>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</si>
  <si>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</si>
  <si>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</si>
  <si>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</si>
  <si>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</si>
  <si>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</si>
  <si>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</si>
  <si>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</si>
  <si>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</si>
  <si>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</si>
  <si>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</si>
  <si>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</si>
  <si>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</si>
  <si>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</si>
  <si>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</si>
  <si>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</si>
  <si>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</si>
  <si>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</si>
  <si>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</si>
  <si>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</si>
  <si>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</si>
  <si>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</si>
  <si>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</si>
  <si>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</si>
  <si>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</si>
  <si>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</si>
  <si>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</si>
  <si>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</si>
  <si>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</si>
  <si>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</si>
  <si>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</si>
  <si>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</si>
  <si>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</si>
  <si>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</si>
  <si>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</si>
  <si>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</si>
  <si>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 Felipe
Estado Analítico del Ejercicio del Presupuesto de Egresos
Clasificación por Objeto del Gasto (Capítulo y Concepto)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</si>
</sst>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A3" sqref="A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139662787.69</v>
      </c>
      <c r="C5" s="8">
        <f>SUM(C6:C12)</f>
        <v>0</v>
      </c>
      <c r="D5" s="8">
        <f>B5+C5</f>
        <v>139662787.69</v>
      </c>
      <c r="E5" s="8">
        <f>SUM(E6:E12)</f>
        <v>90868140.859999999</v>
      </c>
      <c r="F5" s="8">
        <f>SUM(F6:F12)</f>
        <v>90868140.859999999</v>
      </c>
      <c r="G5" s="8">
        <f>D5-E5</f>
        <v>48794646.829999998</v>
      </c>
    </row>
    <row r="6" spans="1:8" x14ac:dyDescent="0.2">
      <c r="A6" s="14" t="s">
        <v>20</v>
      </c>
      <c r="B6" s="5">
        <v>85281095.519999996</v>
      </c>
      <c r="C6" s="5">
        <v>0</v>
      </c>
      <c r="D6" s="5">
        <f t="shared" ref="D6:D69" si="0">B6+C6</f>
        <v>85281095.519999996</v>
      </c>
      <c r="E6" s="5">
        <v>60800548.32</v>
      </c>
      <c r="F6" s="5">
        <v>60800548.32</v>
      </c>
      <c r="G6" s="5">
        <f t="shared" ref="G6:G69" si="1">D6-E6</f>
        <v>24480547.199999996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12804977.859999999</v>
      </c>
      <c r="C8" s="5">
        <v>0</v>
      </c>
      <c r="D8" s="5">
        <f t="shared" si="0"/>
        <v>12804977.859999999</v>
      </c>
      <c r="E8" s="5">
        <v>2068717.75</v>
      </c>
      <c r="F8" s="5">
        <v>2068717.75</v>
      </c>
      <c r="G8" s="5">
        <f t="shared" si="1"/>
        <v>10736260.109999999</v>
      </c>
      <c r="H8" s="6">
        <v>1300</v>
      </c>
    </row>
    <row r="9" spans="1:8" x14ac:dyDescent="0.2">
      <c r="A9" s="14" t="s">
        <v>1</v>
      </c>
      <c r="B9" s="5">
        <v>23978170.039999999</v>
      </c>
      <c r="C9" s="5">
        <v>0</v>
      </c>
      <c r="D9" s="5">
        <f t="shared" si="0"/>
        <v>23978170.039999999</v>
      </c>
      <c r="E9" s="5">
        <v>15335198.68</v>
      </c>
      <c r="F9" s="5">
        <v>15335198.68</v>
      </c>
      <c r="G9" s="5">
        <f t="shared" si="1"/>
        <v>8642971.3599999994</v>
      </c>
      <c r="H9" s="6">
        <v>1400</v>
      </c>
    </row>
    <row r="10" spans="1:8" x14ac:dyDescent="0.2">
      <c r="A10" s="14" t="s">
        <v>23</v>
      </c>
      <c r="B10" s="5">
        <v>14157611.470000001</v>
      </c>
      <c r="C10" s="5">
        <v>0</v>
      </c>
      <c r="D10" s="5">
        <f t="shared" si="0"/>
        <v>14157611.470000001</v>
      </c>
      <c r="E10" s="5">
        <v>10214047.91</v>
      </c>
      <c r="F10" s="5">
        <v>10214047.91</v>
      </c>
      <c r="G10" s="5">
        <f t="shared" si="1"/>
        <v>3943563.5600000005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3440932.8</v>
      </c>
      <c r="C12" s="5">
        <v>0</v>
      </c>
      <c r="D12" s="5">
        <f t="shared" si="0"/>
        <v>3440932.8</v>
      </c>
      <c r="E12" s="5">
        <v>2449628.2000000002</v>
      </c>
      <c r="F12" s="5">
        <v>2449628.2000000002</v>
      </c>
      <c r="G12" s="5">
        <f t="shared" si="1"/>
        <v>991304.59999999963</v>
      </c>
      <c r="H12" s="6">
        <v>1700</v>
      </c>
    </row>
    <row r="13" spans="1:8" x14ac:dyDescent="0.2">
      <c r="A13" s="12" t="s">
        <v>79</v>
      </c>
      <c r="B13" s="9">
        <f>SUM(B14:B22)</f>
        <v>36377471.840000004</v>
      </c>
      <c r="C13" s="9">
        <f>SUM(C14:C22)</f>
        <v>6797350.4000000004</v>
      </c>
      <c r="D13" s="9">
        <f t="shared" si="0"/>
        <v>43174822.240000002</v>
      </c>
      <c r="E13" s="9">
        <f>SUM(E14:E22)</f>
        <v>34134689.550000004</v>
      </c>
      <c r="F13" s="9">
        <f>SUM(F14:F22)</f>
        <v>34134689.539999999</v>
      </c>
      <c r="G13" s="9">
        <f t="shared" si="1"/>
        <v>9040132.6899999976</v>
      </c>
      <c r="H13" s="13">
        <v>0</v>
      </c>
    </row>
    <row r="14" spans="1:8" x14ac:dyDescent="0.2">
      <c r="A14" s="14" t="s">
        <v>25</v>
      </c>
      <c r="B14" s="5">
        <v>3349951.15</v>
      </c>
      <c r="C14" s="5">
        <v>-361898.16</v>
      </c>
      <c r="D14" s="5">
        <f t="shared" si="0"/>
        <v>2988052.9899999998</v>
      </c>
      <c r="E14" s="5">
        <v>1606749.03</v>
      </c>
      <c r="F14" s="5">
        <v>1606749.02</v>
      </c>
      <c r="G14" s="5">
        <f t="shared" si="1"/>
        <v>1381303.9599999997</v>
      </c>
      <c r="H14" s="6">
        <v>2100</v>
      </c>
    </row>
    <row r="15" spans="1:8" x14ac:dyDescent="0.2">
      <c r="A15" s="14" t="s">
        <v>26</v>
      </c>
      <c r="B15" s="5">
        <v>1069560.19</v>
      </c>
      <c r="C15" s="5">
        <v>-46100</v>
      </c>
      <c r="D15" s="5">
        <f t="shared" si="0"/>
        <v>1023460.19</v>
      </c>
      <c r="E15" s="5">
        <v>815455.49</v>
      </c>
      <c r="F15" s="5">
        <v>815455.49</v>
      </c>
      <c r="G15" s="5">
        <f t="shared" si="1"/>
        <v>208004.69999999995</v>
      </c>
      <c r="H15" s="6">
        <v>2200</v>
      </c>
    </row>
    <row r="16" spans="1:8" x14ac:dyDescent="0.2">
      <c r="A16" s="14" t="s">
        <v>27</v>
      </c>
      <c r="B16" s="5">
        <v>14889.36</v>
      </c>
      <c r="C16" s="5">
        <v>0</v>
      </c>
      <c r="D16" s="5">
        <f t="shared" si="0"/>
        <v>14889.36</v>
      </c>
      <c r="E16" s="5">
        <v>0</v>
      </c>
      <c r="F16" s="5">
        <v>0</v>
      </c>
      <c r="G16" s="5">
        <f t="shared" si="1"/>
        <v>14889.36</v>
      </c>
      <c r="H16" s="6">
        <v>2300</v>
      </c>
    </row>
    <row r="17" spans="1:8" x14ac:dyDescent="0.2">
      <c r="A17" s="14" t="s">
        <v>28</v>
      </c>
      <c r="B17" s="5">
        <v>3147503.11</v>
      </c>
      <c r="C17" s="5">
        <v>5056880.63</v>
      </c>
      <c r="D17" s="5">
        <f t="shared" si="0"/>
        <v>8204383.7400000002</v>
      </c>
      <c r="E17" s="5">
        <v>6794759.0599999996</v>
      </c>
      <c r="F17" s="5">
        <v>6794759.0700000003</v>
      </c>
      <c r="G17" s="5">
        <f t="shared" si="1"/>
        <v>1409624.6800000006</v>
      </c>
      <c r="H17" s="6">
        <v>2400</v>
      </c>
    </row>
    <row r="18" spans="1:8" x14ac:dyDescent="0.2">
      <c r="A18" s="14" t="s">
        <v>29</v>
      </c>
      <c r="B18" s="5">
        <v>464392</v>
      </c>
      <c r="C18" s="5">
        <v>66000</v>
      </c>
      <c r="D18" s="5">
        <f t="shared" si="0"/>
        <v>530392</v>
      </c>
      <c r="E18" s="5">
        <v>363870.65</v>
      </c>
      <c r="F18" s="5">
        <v>363870.64</v>
      </c>
      <c r="G18" s="5">
        <f t="shared" si="1"/>
        <v>166521.34999999998</v>
      </c>
      <c r="H18" s="6">
        <v>2500</v>
      </c>
    </row>
    <row r="19" spans="1:8" x14ac:dyDescent="0.2">
      <c r="A19" s="14" t="s">
        <v>30</v>
      </c>
      <c r="B19" s="5">
        <v>18969307.510000002</v>
      </c>
      <c r="C19" s="5">
        <v>1491741.53</v>
      </c>
      <c r="D19" s="5">
        <f t="shared" si="0"/>
        <v>20461049.040000003</v>
      </c>
      <c r="E19" s="5">
        <v>16543521.77</v>
      </c>
      <c r="F19" s="5">
        <v>16543521.789999999</v>
      </c>
      <c r="G19" s="5">
        <f t="shared" si="1"/>
        <v>3917527.2700000033</v>
      </c>
      <c r="H19" s="6">
        <v>2600</v>
      </c>
    </row>
    <row r="20" spans="1:8" x14ac:dyDescent="0.2">
      <c r="A20" s="14" t="s">
        <v>31</v>
      </c>
      <c r="B20" s="5">
        <v>3724697.17</v>
      </c>
      <c r="C20" s="5">
        <v>110400</v>
      </c>
      <c r="D20" s="5">
        <f t="shared" si="0"/>
        <v>3835097.17</v>
      </c>
      <c r="E20" s="5">
        <v>3618428.67</v>
      </c>
      <c r="F20" s="5">
        <v>3618428.66</v>
      </c>
      <c r="G20" s="5">
        <f t="shared" si="1"/>
        <v>216668.5</v>
      </c>
      <c r="H20" s="6">
        <v>2700</v>
      </c>
    </row>
    <row r="21" spans="1:8" x14ac:dyDescent="0.2">
      <c r="A21" s="14" t="s">
        <v>32</v>
      </c>
      <c r="B21" s="5">
        <v>1050000</v>
      </c>
      <c r="C21" s="5">
        <v>-230000</v>
      </c>
      <c r="D21" s="5">
        <f t="shared" si="0"/>
        <v>820000</v>
      </c>
      <c r="E21" s="5">
        <v>799405.73</v>
      </c>
      <c r="F21" s="5">
        <v>799405.73</v>
      </c>
      <c r="G21" s="5">
        <f t="shared" si="1"/>
        <v>20594.270000000019</v>
      </c>
      <c r="H21" s="6">
        <v>2800</v>
      </c>
    </row>
    <row r="22" spans="1:8" x14ac:dyDescent="0.2">
      <c r="A22" s="14" t="s">
        <v>33</v>
      </c>
      <c r="B22" s="5">
        <v>4587171.3499999996</v>
      </c>
      <c r="C22" s="5">
        <v>710326.4</v>
      </c>
      <c r="D22" s="5">
        <f t="shared" si="0"/>
        <v>5297497.75</v>
      </c>
      <c r="E22" s="5">
        <v>3592499.15</v>
      </c>
      <c r="F22" s="5">
        <v>3592499.14</v>
      </c>
      <c r="G22" s="5">
        <f t="shared" si="1"/>
        <v>1704998.6</v>
      </c>
      <c r="H22" s="6">
        <v>2900</v>
      </c>
    </row>
    <row r="23" spans="1:8" x14ac:dyDescent="0.2">
      <c r="A23" s="12" t="s">
        <v>17</v>
      </c>
      <c r="B23" s="9">
        <f>SUM(B24:B32)</f>
        <v>62349104.07</v>
      </c>
      <c r="C23" s="9">
        <f>SUM(C24:C32)</f>
        <v>21701060.57</v>
      </c>
      <c r="D23" s="9">
        <f t="shared" si="0"/>
        <v>84050164.640000001</v>
      </c>
      <c r="E23" s="9">
        <f>SUM(E24:E32)</f>
        <v>44674249.289999999</v>
      </c>
      <c r="F23" s="9">
        <f>SUM(F24:F32)</f>
        <v>44669783.299999997</v>
      </c>
      <c r="G23" s="9">
        <f t="shared" si="1"/>
        <v>39375915.350000001</v>
      </c>
      <c r="H23" s="13">
        <v>0</v>
      </c>
    </row>
    <row r="24" spans="1:8" x14ac:dyDescent="0.2">
      <c r="A24" s="14" t="s">
        <v>34</v>
      </c>
      <c r="B24" s="5">
        <v>17859699.530000001</v>
      </c>
      <c r="C24" s="5">
        <v>-606500</v>
      </c>
      <c r="D24" s="5">
        <f t="shared" si="0"/>
        <v>17253199.530000001</v>
      </c>
      <c r="E24" s="5">
        <v>7475321.54</v>
      </c>
      <c r="F24" s="5">
        <v>7475321.54</v>
      </c>
      <c r="G24" s="5">
        <f t="shared" si="1"/>
        <v>9777877.9900000021</v>
      </c>
      <c r="H24" s="6">
        <v>3100</v>
      </c>
    </row>
    <row r="25" spans="1:8" x14ac:dyDescent="0.2">
      <c r="A25" s="14" t="s">
        <v>35</v>
      </c>
      <c r="B25" s="5">
        <v>2976495.12</v>
      </c>
      <c r="C25" s="5">
        <v>1630353.09</v>
      </c>
      <c r="D25" s="5">
        <f t="shared" si="0"/>
        <v>4606848.21</v>
      </c>
      <c r="E25" s="5">
        <v>2918397.62</v>
      </c>
      <c r="F25" s="5">
        <v>2918397.62</v>
      </c>
      <c r="G25" s="5">
        <f t="shared" si="1"/>
        <v>1688450.5899999999</v>
      </c>
      <c r="H25" s="6">
        <v>3200</v>
      </c>
    </row>
    <row r="26" spans="1:8" x14ac:dyDescent="0.2">
      <c r="A26" s="14" t="s">
        <v>36</v>
      </c>
      <c r="B26" s="5">
        <v>14159604.48</v>
      </c>
      <c r="C26" s="5">
        <v>2186611.66</v>
      </c>
      <c r="D26" s="5">
        <f t="shared" si="0"/>
        <v>16346216.140000001</v>
      </c>
      <c r="E26" s="5">
        <v>11158552.74</v>
      </c>
      <c r="F26" s="5">
        <v>11158552.74</v>
      </c>
      <c r="G26" s="5">
        <f t="shared" si="1"/>
        <v>5187663.4000000004</v>
      </c>
      <c r="H26" s="6">
        <v>3300</v>
      </c>
    </row>
    <row r="27" spans="1:8" x14ac:dyDescent="0.2">
      <c r="A27" s="14" t="s">
        <v>37</v>
      </c>
      <c r="B27" s="5">
        <v>3782133.4</v>
      </c>
      <c r="C27" s="5">
        <v>232432.39</v>
      </c>
      <c r="D27" s="5">
        <f t="shared" si="0"/>
        <v>4014565.79</v>
      </c>
      <c r="E27" s="5">
        <v>2763408.08</v>
      </c>
      <c r="F27" s="5">
        <v>2758942.08</v>
      </c>
      <c r="G27" s="5">
        <f t="shared" si="1"/>
        <v>1251157.71</v>
      </c>
      <c r="H27" s="6">
        <v>3400</v>
      </c>
    </row>
    <row r="28" spans="1:8" x14ac:dyDescent="0.2">
      <c r="A28" s="14" t="s">
        <v>38</v>
      </c>
      <c r="B28" s="5">
        <v>3031316.04</v>
      </c>
      <c r="C28" s="5">
        <v>407150.21</v>
      </c>
      <c r="D28" s="5">
        <f t="shared" si="0"/>
        <v>3438466.25</v>
      </c>
      <c r="E28" s="5">
        <v>2141833.5299999998</v>
      </c>
      <c r="F28" s="5">
        <v>2141833.54</v>
      </c>
      <c r="G28" s="5">
        <f t="shared" si="1"/>
        <v>1296632.7200000002</v>
      </c>
      <c r="H28" s="6">
        <v>3500</v>
      </c>
    </row>
    <row r="29" spans="1:8" x14ac:dyDescent="0.2">
      <c r="A29" s="14" t="s">
        <v>39</v>
      </c>
      <c r="B29" s="5">
        <v>497202.91</v>
      </c>
      <c r="C29" s="5">
        <v>24000</v>
      </c>
      <c r="D29" s="5">
        <f t="shared" si="0"/>
        <v>521202.91</v>
      </c>
      <c r="E29" s="5">
        <v>355820.57</v>
      </c>
      <c r="F29" s="5">
        <v>355820.57</v>
      </c>
      <c r="G29" s="5">
        <f t="shared" si="1"/>
        <v>165382.33999999997</v>
      </c>
      <c r="H29" s="6">
        <v>3600</v>
      </c>
    </row>
    <row r="30" spans="1:8" x14ac:dyDescent="0.2">
      <c r="A30" s="14" t="s">
        <v>40</v>
      </c>
      <c r="B30" s="5">
        <v>102926.7</v>
      </c>
      <c r="C30" s="5">
        <v>21500</v>
      </c>
      <c r="D30" s="5">
        <f t="shared" si="0"/>
        <v>124426.7</v>
      </c>
      <c r="E30" s="5">
        <v>39173.03</v>
      </c>
      <c r="F30" s="5">
        <v>39173.03</v>
      </c>
      <c r="G30" s="5">
        <f t="shared" si="1"/>
        <v>85253.67</v>
      </c>
      <c r="H30" s="6">
        <v>3700</v>
      </c>
    </row>
    <row r="31" spans="1:8" x14ac:dyDescent="0.2">
      <c r="A31" s="14" t="s">
        <v>41</v>
      </c>
      <c r="B31" s="5">
        <v>6775000</v>
      </c>
      <c r="C31" s="5">
        <v>9437001.5500000007</v>
      </c>
      <c r="D31" s="5">
        <f t="shared" si="0"/>
        <v>16212001.550000001</v>
      </c>
      <c r="E31" s="5">
        <v>15506173.369999999</v>
      </c>
      <c r="F31" s="5">
        <v>15506173.369999999</v>
      </c>
      <c r="G31" s="5">
        <f t="shared" si="1"/>
        <v>705828.18000000156</v>
      </c>
      <c r="H31" s="6">
        <v>3800</v>
      </c>
    </row>
    <row r="32" spans="1:8" x14ac:dyDescent="0.2">
      <c r="A32" s="14" t="s">
        <v>0</v>
      </c>
      <c r="B32" s="5">
        <v>13164725.890000001</v>
      </c>
      <c r="C32" s="5">
        <v>8368511.6699999999</v>
      </c>
      <c r="D32" s="5">
        <f t="shared" si="0"/>
        <v>21533237.560000002</v>
      </c>
      <c r="E32" s="5">
        <v>2315568.81</v>
      </c>
      <c r="F32" s="5">
        <v>2315568.81</v>
      </c>
      <c r="G32" s="5">
        <f t="shared" si="1"/>
        <v>19217668.750000004</v>
      </c>
      <c r="H32" s="6">
        <v>3900</v>
      </c>
    </row>
    <row r="33" spans="1:8" x14ac:dyDescent="0.2">
      <c r="A33" s="12" t="s">
        <v>80</v>
      </c>
      <c r="B33" s="9">
        <f>SUM(B34:B42)</f>
        <v>61617371.039999999</v>
      </c>
      <c r="C33" s="9">
        <f>SUM(C34:C42)</f>
        <v>16232088.83</v>
      </c>
      <c r="D33" s="9">
        <f t="shared" si="0"/>
        <v>77849459.870000005</v>
      </c>
      <c r="E33" s="9">
        <f>SUM(E34:E42)</f>
        <v>54015471.480000004</v>
      </c>
      <c r="F33" s="9">
        <f>SUM(F34:F42)</f>
        <v>54015471.480000004</v>
      </c>
      <c r="G33" s="9">
        <f t="shared" si="1"/>
        <v>23833988.390000001</v>
      </c>
      <c r="H33" s="13">
        <v>0</v>
      </c>
    </row>
    <row r="34" spans="1:8" x14ac:dyDescent="0.2">
      <c r="A34" s="14" t="s">
        <v>42</v>
      </c>
      <c r="B34" s="5">
        <v>14782935.6</v>
      </c>
      <c r="C34" s="5">
        <v>0</v>
      </c>
      <c r="D34" s="5">
        <f t="shared" si="0"/>
        <v>14782935.6</v>
      </c>
      <c r="E34" s="5">
        <v>13226348.48</v>
      </c>
      <c r="F34" s="5">
        <v>13226348.48</v>
      </c>
      <c r="G34" s="5">
        <f t="shared" si="1"/>
        <v>1556587.1199999992</v>
      </c>
      <c r="H34" s="6">
        <v>4100</v>
      </c>
    </row>
    <row r="35" spans="1:8" x14ac:dyDescent="0.2">
      <c r="A35" s="14" t="s">
        <v>43</v>
      </c>
      <c r="B35" s="5">
        <v>100000</v>
      </c>
      <c r="C35" s="5">
        <v>0</v>
      </c>
      <c r="D35" s="5">
        <f t="shared" si="0"/>
        <v>100000</v>
      </c>
      <c r="E35" s="5">
        <v>0</v>
      </c>
      <c r="F35" s="5">
        <v>0</v>
      </c>
      <c r="G35" s="5">
        <f t="shared" si="1"/>
        <v>100000</v>
      </c>
      <c r="H35" s="6">
        <v>4200</v>
      </c>
    </row>
    <row r="36" spans="1:8" x14ac:dyDescent="0.2">
      <c r="A36" s="14" t="s">
        <v>44</v>
      </c>
      <c r="B36" s="5">
        <v>12500000</v>
      </c>
      <c r="C36" s="5">
        <v>3450397.75</v>
      </c>
      <c r="D36" s="5">
        <f t="shared" si="0"/>
        <v>15950397.75</v>
      </c>
      <c r="E36" s="5">
        <v>10605432.039999999</v>
      </c>
      <c r="F36" s="5">
        <v>10605432.039999999</v>
      </c>
      <c r="G36" s="5">
        <f t="shared" si="1"/>
        <v>5344965.7100000009</v>
      </c>
      <c r="H36" s="6">
        <v>4300</v>
      </c>
    </row>
    <row r="37" spans="1:8" x14ac:dyDescent="0.2">
      <c r="A37" s="14" t="s">
        <v>45</v>
      </c>
      <c r="B37" s="5">
        <v>20588714</v>
      </c>
      <c r="C37" s="5">
        <v>12781691.08</v>
      </c>
      <c r="D37" s="5">
        <f t="shared" si="0"/>
        <v>33370405.079999998</v>
      </c>
      <c r="E37" s="5">
        <v>23226964.870000001</v>
      </c>
      <c r="F37" s="5">
        <v>23226964.870000001</v>
      </c>
      <c r="G37" s="5">
        <f t="shared" si="1"/>
        <v>10143440.209999997</v>
      </c>
      <c r="H37" s="6">
        <v>4400</v>
      </c>
    </row>
    <row r="38" spans="1:8" x14ac:dyDescent="0.2">
      <c r="A38" s="14" t="s">
        <v>7</v>
      </c>
      <c r="B38" s="5">
        <v>13645721.439999999</v>
      </c>
      <c r="C38" s="5">
        <v>0</v>
      </c>
      <c r="D38" s="5">
        <f t="shared" si="0"/>
        <v>13645721.439999999</v>
      </c>
      <c r="E38" s="5">
        <v>6956726.0899999999</v>
      </c>
      <c r="F38" s="5">
        <v>6956726.0899999999</v>
      </c>
      <c r="G38" s="5">
        <f t="shared" si="1"/>
        <v>6688995.3499999996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20991450</v>
      </c>
      <c r="C43" s="9">
        <f>SUM(C44:C52)</f>
        <v>2085400.01</v>
      </c>
      <c r="D43" s="9">
        <f t="shared" si="0"/>
        <v>23076850.010000002</v>
      </c>
      <c r="E43" s="9">
        <f>SUM(E44:E52)</f>
        <v>15932178.529999999</v>
      </c>
      <c r="F43" s="9">
        <f>SUM(F44:F52)</f>
        <v>15932178.529999999</v>
      </c>
      <c r="G43" s="9">
        <f t="shared" si="1"/>
        <v>7144671.4800000023</v>
      </c>
      <c r="H43" s="13">
        <v>0</v>
      </c>
    </row>
    <row r="44" spans="1:8" x14ac:dyDescent="0.2">
      <c r="A44" s="4" t="s">
        <v>49</v>
      </c>
      <c r="B44" s="5">
        <v>404990</v>
      </c>
      <c r="C44" s="5">
        <v>243767.2</v>
      </c>
      <c r="D44" s="5">
        <f t="shared" si="0"/>
        <v>648757.19999999995</v>
      </c>
      <c r="E44" s="5">
        <v>130849.64</v>
      </c>
      <c r="F44" s="5">
        <v>130849.64</v>
      </c>
      <c r="G44" s="5">
        <f t="shared" si="1"/>
        <v>517907.55999999994</v>
      </c>
      <c r="H44" s="6">
        <v>5100</v>
      </c>
    </row>
    <row r="45" spans="1:8" x14ac:dyDescent="0.2">
      <c r="A45" s="14" t="s">
        <v>50</v>
      </c>
      <c r="B45" s="5">
        <v>20000</v>
      </c>
      <c r="C45" s="5">
        <v>51869.41</v>
      </c>
      <c r="D45" s="5">
        <f t="shared" si="0"/>
        <v>71869.41</v>
      </c>
      <c r="E45" s="5">
        <v>27499.94</v>
      </c>
      <c r="F45" s="5">
        <v>27499.94</v>
      </c>
      <c r="G45" s="5">
        <f t="shared" si="1"/>
        <v>44369.47</v>
      </c>
      <c r="H45" s="6">
        <v>5200</v>
      </c>
    </row>
    <row r="46" spans="1:8" x14ac:dyDescent="0.2">
      <c r="A46" s="14" t="s">
        <v>51</v>
      </c>
      <c r="B46" s="5">
        <v>100000</v>
      </c>
      <c r="C46" s="5">
        <v>0</v>
      </c>
      <c r="D46" s="5">
        <f t="shared" si="0"/>
        <v>100000</v>
      </c>
      <c r="E46" s="5">
        <v>80852</v>
      </c>
      <c r="F46" s="5">
        <v>80852</v>
      </c>
      <c r="G46" s="5">
        <f t="shared" si="1"/>
        <v>19148</v>
      </c>
      <c r="H46" s="6">
        <v>5300</v>
      </c>
    </row>
    <row r="47" spans="1:8" x14ac:dyDescent="0.2">
      <c r="A47" s="14" t="s">
        <v>52</v>
      </c>
      <c r="B47" s="5">
        <v>14845000</v>
      </c>
      <c r="C47" s="5">
        <v>1474200</v>
      </c>
      <c r="D47" s="5">
        <f t="shared" si="0"/>
        <v>16319200</v>
      </c>
      <c r="E47" s="5">
        <v>14565849.9</v>
      </c>
      <c r="F47" s="5">
        <v>14565849.9</v>
      </c>
      <c r="G47" s="5">
        <f t="shared" si="1"/>
        <v>1753350.0999999996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3279660</v>
      </c>
      <c r="C49" s="5">
        <v>288583.39</v>
      </c>
      <c r="D49" s="5">
        <f t="shared" si="0"/>
        <v>3568243.39</v>
      </c>
      <c r="E49" s="5">
        <v>1107372.03</v>
      </c>
      <c r="F49" s="5">
        <v>1107372.03</v>
      </c>
      <c r="G49" s="5">
        <f t="shared" si="1"/>
        <v>2460871.3600000003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2341800</v>
      </c>
      <c r="C52" s="5">
        <v>26980.01</v>
      </c>
      <c r="D52" s="5">
        <f t="shared" si="0"/>
        <v>2368780.0099999998</v>
      </c>
      <c r="E52" s="5">
        <v>19755.02</v>
      </c>
      <c r="F52" s="5">
        <v>19755.02</v>
      </c>
      <c r="G52" s="5">
        <f t="shared" si="1"/>
        <v>2349024.9899999998</v>
      </c>
      <c r="H52" s="6">
        <v>5900</v>
      </c>
    </row>
    <row r="53" spans="1:8" x14ac:dyDescent="0.2">
      <c r="A53" s="12" t="s">
        <v>18</v>
      </c>
      <c r="B53" s="9">
        <f>SUM(B54:B56)</f>
        <v>123655545</v>
      </c>
      <c r="C53" s="9">
        <f>SUM(C54:C56)</f>
        <v>143629836.95000002</v>
      </c>
      <c r="D53" s="9">
        <f t="shared" si="0"/>
        <v>267285381.95000002</v>
      </c>
      <c r="E53" s="9">
        <f>SUM(E54:E56)</f>
        <v>207425168.25</v>
      </c>
      <c r="F53" s="9">
        <f>SUM(F54:F56)</f>
        <v>206650738.73000002</v>
      </c>
      <c r="G53" s="9">
        <f t="shared" si="1"/>
        <v>59860213.700000018</v>
      </c>
      <c r="H53" s="13">
        <v>0</v>
      </c>
    </row>
    <row r="54" spans="1:8" x14ac:dyDescent="0.2">
      <c r="A54" s="14" t="s">
        <v>58</v>
      </c>
      <c r="B54" s="5">
        <v>121655545</v>
      </c>
      <c r="C54" s="5">
        <v>141030165.59</v>
      </c>
      <c r="D54" s="5">
        <f t="shared" si="0"/>
        <v>262685710.59</v>
      </c>
      <c r="E54" s="5">
        <v>204825496.88999999</v>
      </c>
      <c r="F54" s="5">
        <v>204051067.37</v>
      </c>
      <c r="G54" s="5">
        <f t="shared" si="1"/>
        <v>57860213.700000018</v>
      </c>
      <c r="H54" s="6">
        <v>6100</v>
      </c>
    </row>
    <row r="55" spans="1:8" x14ac:dyDescent="0.2">
      <c r="A55" s="14" t="s">
        <v>59</v>
      </c>
      <c r="B55" s="5">
        <v>2000000</v>
      </c>
      <c r="C55" s="5">
        <v>2599671.36</v>
      </c>
      <c r="D55" s="5">
        <f t="shared" si="0"/>
        <v>4599671.3599999994</v>
      </c>
      <c r="E55" s="5">
        <v>2599671.36</v>
      </c>
      <c r="F55" s="5">
        <v>2599671.36</v>
      </c>
      <c r="G55" s="5">
        <f t="shared" si="1"/>
        <v>1999999.9999999995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9700000</v>
      </c>
      <c r="C57" s="9">
        <f>SUM(C58:C64)</f>
        <v>-9700000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9700000</v>
      </c>
      <c r="C64" s="5">
        <v>-9700000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1268000</v>
      </c>
      <c r="C65" s="9">
        <f>SUM(C66:C68)</f>
        <v>4249366.9000000004</v>
      </c>
      <c r="D65" s="9">
        <f t="shared" si="0"/>
        <v>5517366.9000000004</v>
      </c>
      <c r="E65" s="9">
        <f>SUM(E66:E68)</f>
        <v>2439732.75</v>
      </c>
      <c r="F65" s="9">
        <f>SUM(F66:F68)</f>
        <v>2439732.75</v>
      </c>
      <c r="G65" s="9">
        <f t="shared" si="1"/>
        <v>3077634.1500000004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1268000</v>
      </c>
      <c r="C68" s="5">
        <v>4249366.9000000004</v>
      </c>
      <c r="D68" s="5">
        <f t="shared" si="0"/>
        <v>5517366.9000000004</v>
      </c>
      <c r="E68" s="5">
        <v>2439732.75</v>
      </c>
      <c r="F68" s="5">
        <v>2439732.75</v>
      </c>
      <c r="G68" s="5">
        <f t="shared" si="1"/>
        <v>3077634.1500000004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455621729.63999999</v>
      </c>
      <c r="C77" s="11">
        <f t="shared" si="4"/>
        <v>184995103.66000003</v>
      </c>
      <c r="D77" s="11">
        <f t="shared" si="4"/>
        <v>640616833.29999995</v>
      </c>
      <c r="E77" s="11">
        <f t="shared" si="4"/>
        <v>449489630.71000004</v>
      </c>
      <c r="F77" s="11">
        <f t="shared" si="4"/>
        <v>448710735.19000006</v>
      </c>
      <c r="G77" s="11">
        <f t="shared" si="4"/>
        <v>191127202.59000003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2024-10-10T03:15:08Z</cp:lastPrinted>
  <dcterms:created xsi:type="dcterms:W3CDTF">2014-02-10T03:37:14Z</dcterms:created>
  <dcterms:modified xsi:type="dcterms:W3CDTF">2024-11-06T16:49:57Z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